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296" windowWidth="8205" windowHeight="13215" activeTab="0"/>
  </bookViews>
  <sheets>
    <sheet name="Прил.3" sheetId="1" r:id="rId1"/>
  </sheets>
  <definedNames>
    <definedName name="_xlnm.Print_Area" localSheetId="0">'Прил.3'!$A$1:$I$107</definedName>
  </definedNames>
  <calcPr fullCalcOnLoad="1"/>
</workbook>
</file>

<file path=xl/sharedStrings.xml><?xml version="1.0" encoding="utf-8"?>
<sst xmlns="http://schemas.openxmlformats.org/spreadsheetml/2006/main" count="451" uniqueCount="165">
  <si>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</si>
  <si>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</si>
  <si>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</si>
  <si>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</si>
  <si>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</si>
  <si>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</si>
  <si>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</si>
  <si>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</si>
  <si>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</si>
  <si>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</si>
  <si>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</si>
  <si>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</si>
  <si>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</si>
  <si>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</si>
  <si>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</si>
  <si>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</si>
  <si>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</si>
  <si>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</si>
  <si>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</si>
  <si>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</si>
  <si>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</si>
  <si>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</si>
  <si>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</si>
  <si>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</si>
  <si>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</si>
  <si>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</si>
  <si>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</si>
  <si>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</si>
  <si>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</si>
  <si>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</si>
  <si>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</si>
  <si>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</si>
  <si>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</si>
  <si>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</si>
  <si>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</si>
  <si>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</si>
  <si>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</si>
  <si>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</si>
  <si>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</si>
  <si>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</si>
  <si>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</si>
  <si>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</si>
  <si>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</si>
  <si>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</si>
  <si>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</si>
  <si>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001</t>
  </si>
  <si>
    <t>005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</si>
  <si>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</si>
  <si>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</si>
  <si>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</si>
  <si>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</si>
  <si>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</si>
  <si>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</si>
  <si>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</si>
  <si>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</si>
  <si>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</si>
  <si>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</si>
  <si>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</si>
  <si>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</si>
  <si>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</si>
  <si>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</si>
  <si>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</si>
  <si>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</si>
  <si>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</si>
  <si>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</si>
  <si>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</si>
  <si>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</si>
  <si>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</si>
  <si>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</si>
  <si>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</si>
  <si>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</si>
  <si>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</si>
  <si>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</si>
  <si>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</si>
  <si>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</si>
  <si>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</si>
  <si>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</si>
  <si>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</si>
  <si>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</si>
  <si>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</si>
  <si>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</si>
  <si>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</si>
  <si>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</si>
  <si>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</si>
  <si>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</si>
  <si>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</si>
  <si>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</si>
  <si>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</si>
  <si>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</si>
  <si>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</si>
  <si>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>13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</si>
  <si>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</si>
  <si>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</si>
  <si>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</si>
  <si>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</si>
  <si>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</si>
  <si>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</si>
  <si>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</si>
  <si>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</si>
  <si>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</si>
  <si>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</si>
  <si>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</si>
  <si>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</si>
  <si>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</si>
  <si>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</si>
  <si>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 xml:space="preserve">Проведение оздоровительных и других мероприятий для детей и молодежи </t>
  </si>
  <si>
    <t>447</t>
  </si>
  <si>
    <t>121</t>
  </si>
  <si>
    <t>122</t>
  </si>
  <si>
    <t>244</t>
  </si>
  <si>
    <t>852</t>
  </si>
  <si>
    <t>242</t>
  </si>
  <si>
    <t>Вертол. Площадки</t>
  </si>
  <si>
    <t>Индексация ФОТ</t>
  </si>
  <si>
    <t>5224500</t>
  </si>
  <si>
    <t>540</t>
  </si>
  <si>
    <t>Программа "Содействие занятости населения  "</t>
  </si>
  <si>
    <t>111</t>
  </si>
  <si>
    <t>112</t>
  </si>
  <si>
    <t>312</t>
  </si>
  <si>
    <t>Программы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</si>
  <si>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</si>
  <si>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</si>
  <si>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7028103</t>
  </si>
  <si>
    <t>7028601</t>
  </si>
  <si>
    <t>7028602</t>
  </si>
  <si>
    <t>7028603</t>
  </si>
  <si>
    <t>7028604</t>
  </si>
  <si>
    <t>7028605</t>
  </si>
  <si>
    <t>7010240</t>
  </si>
  <si>
    <t>7010201</t>
  </si>
  <si>
    <t>7010204</t>
  </si>
  <si>
    <t>7010205</t>
  </si>
  <si>
    <t>4045118</t>
  </si>
  <si>
    <t>7028100</t>
  </si>
  <si>
    <t>7028102</t>
  </si>
  <si>
    <t>7028106</t>
  </si>
  <si>
    <t>7028104</t>
  </si>
  <si>
    <t>14</t>
  </si>
  <si>
    <t>1418114</t>
  </si>
  <si>
    <t>1415414</t>
  </si>
  <si>
    <t>1318113</t>
  </si>
  <si>
    <t>0708107</t>
  </si>
  <si>
    <t>Вертолетные площадки</t>
  </si>
  <si>
    <t>Повыш. з/пл. ( КЦСР 7010059)</t>
  </si>
  <si>
    <t>7028600</t>
  </si>
  <si>
    <t>7028101</t>
  </si>
  <si>
    <t>7020059</t>
  </si>
  <si>
    <t>7020000</t>
  </si>
  <si>
    <t>7028108</t>
  </si>
  <si>
    <t>7028301</t>
  </si>
  <si>
    <t>1317101</t>
  </si>
  <si>
    <t>1317102</t>
  </si>
  <si>
    <t>Другие вопросы в области национальной безопасности и правоохранительной деятельности</t>
  </si>
  <si>
    <t>7028113</t>
  </si>
  <si>
    <t>7028606</t>
  </si>
  <si>
    <t>Информационные технологии и связь</t>
  </si>
  <si>
    <t>от 00.00.0000 №0</t>
  </si>
  <si>
    <t>1335119</t>
  </si>
  <si>
    <t>на 2015 г.</t>
  </si>
  <si>
    <t>8070059</t>
  </si>
  <si>
    <t>8070000</t>
  </si>
  <si>
    <t>Приложение №5</t>
  </si>
  <si>
    <t>Вед</t>
  </si>
  <si>
    <t xml:space="preserve">расходов бюджета сельского поселения Выкатной по ведомственной структуре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</si>
</sst>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0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 textRotation="90"/>
    </xf>
    <xf numFmtId="169" fontId="9" fillId="0" borderId="21" xfId="0" applyNumberFormat="1" applyFont="1" applyFill="1" applyBorder="1" applyAlignment="1">
      <alignment horizontal="right" wrapText="1"/>
    </xf>
    <xf numFmtId="49" fontId="6" fillId="2" borderId="22" xfId="0" applyNumberFormat="1" applyFont="1" applyFill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3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24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169" fontId="9" fillId="0" borderId="27" xfId="0" applyNumberFormat="1" applyFont="1" applyFill="1" applyBorder="1" applyAlignment="1">
      <alignment horizontal="right" wrapText="1"/>
    </xf>
    <xf numFmtId="169" fontId="3" fillId="34" borderId="28" xfId="0" applyNumberFormat="1" applyFont="1" applyFill="1" applyBorder="1" applyAlignment="1">
      <alignment horizontal="center" wrapText="1"/>
    </xf>
    <xf numFmtId="169" fontId="3" fillId="34" borderId="29" xfId="0" applyNumberFormat="1" applyFont="1" applyFill="1" applyBorder="1" applyAlignment="1">
      <alignment horizontal="center" wrapText="1"/>
    </xf>
    <xf numFmtId="169" fontId="3" fillId="34" borderId="10" xfId="0" applyNumberFormat="1" applyFont="1" applyFill="1" applyBorder="1" applyAlignment="1">
      <alignment horizontal="center" wrapText="1"/>
    </xf>
    <xf numFmtId="169" fontId="3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169" fontId="3" fillId="0" borderId="3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right"/>
    </xf>
    <xf numFmtId="49" fontId="8" fillId="2" borderId="11" xfId="0" applyNumberFormat="1" applyFont="1" applyFill="1" applyBorder="1" applyAlignment="1">
      <alignment horizontal="right" wrapText="1"/>
    </xf>
    <xf numFmtId="169" fontId="8" fillId="2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169" fontId="6" fillId="0" borderId="11" xfId="0" applyNumberFormat="1" applyFont="1" applyBorder="1" applyAlignment="1">
      <alignment horizontal="right" wrapText="1"/>
    </xf>
    <xf numFmtId="0" fontId="6" fillId="0" borderId="31" xfId="0" applyFont="1" applyBorder="1" applyAlignment="1">
      <alignment horizontal="left" vertical="center" wrapText="1"/>
    </xf>
    <xf numFmtId="169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40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08"/>
  <sheetViews>
    <sheetView tabSelected="1" zoomScale="60" zoomScaleNormal="6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T17" sqref="T17"/>
    </sheetView>
  </sheetViews>
  <sheetFormatPr defaultColWidth="9.00390625" defaultRowHeight="12.75"/>
  <cols>
    <col min="1" max="1" width="36.875" style="12" customWidth="1"/>
    <col min="2" max="2" width="7.375" style="12" customWidth="1"/>
    <col min="3" max="3" width="5.625" style="2" customWidth="1"/>
    <col min="4" max="4" width="5.25390625" style="2" customWidth="1"/>
    <col min="5" max="5" width="10.125" style="2" customWidth="1"/>
    <col min="6" max="6" width="5.75390625" style="2" customWidth="1"/>
    <col min="7" max="7" width="12.625" style="2" customWidth="1"/>
    <col min="8" max="8" width="15.125" style="2" customWidth="1"/>
    <col min="9" max="9" width="16.125" style="2" customWidth="1"/>
    <col min="10" max="10" width="10.25390625" style="2" customWidth="1"/>
    <col min="11" max="11" width="11.25390625" style="2" customWidth="1"/>
    <col min="12" max="12" width="9.375" style="2" customWidth="1"/>
    <col min="13" max="13" width="7.625" style="2" customWidth="1"/>
    <col min="14" max="14" width="7.375" style="2" customWidth="1"/>
    <col min="15" max="15" width="8.125" style="2" customWidth="1"/>
    <col min="16" max="16" width="8.00390625" style="2" customWidth="1"/>
    <col min="17" max="17" width="9.125" style="2" customWidth="1"/>
    <col min="18" max="18" width="11.75390625" style="2" hidden="1" customWidth="1"/>
    <col min="19" max="16384" width="9.125" style="2" customWidth="1"/>
  </cols>
  <sheetData>
    <row r="1" spans="7:9" ht="15.75">
      <c r="G1" s="102" t="s">
        <v>162</v>
      </c>
      <c r="H1" s="102"/>
      <c r="I1" s="102"/>
    </row>
    <row r="2" ht="15.75">
      <c r="I2" s="1" t="s">
        <v>56</v>
      </c>
    </row>
    <row r="3" ht="15.75">
      <c r="I3" s="1" t="s">
        <v>0</v>
      </c>
    </row>
    <row r="4" spans="8:9" ht="15.75">
      <c r="H4" s="102" t="s">
        <v>157</v>
      </c>
      <c r="I4" s="102"/>
    </row>
    <row r="5" spans="1:2" ht="15.75">
      <c r="A5" s="13"/>
      <c r="B5" s="13"/>
    </row>
    <row r="6" spans="1:2" ht="15.75">
      <c r="A6" s="13"/>
      <c r="B6" s="13"/>
    </row>
    <row r="7" spans="1:9" ht="15.75">
      <c r="A7" s="101" t="s">
        <v>88</v>
      </c>
      <c r="B7" s="101"/>
      <c r="C7" s="101"/>
      <c r="D7" s="101"/>
      <c r="E7" s="101"/>
      <c r="F7" s="101"/>
      <c r="G7" s="101"/>
      <c r="H7" s="101"/>
      <c r="I7" s="101"/>
    </row>
    <row r="8" spans="1:9" ht="18" customHeight="1">
      <c r="A8" s="101" t="s">
        <v>164</v>
      </c>
      <c r="B8" s="101"/>
      <c r="C8" s="101"/>
      <c r="D8" s="101"/>
      <c r="E8" s="101"/>
      <c r="F8" s="101"/>
      <c r="G8" s="101"/>
      <c r="H8" s="101"/>
      <c r="I8" s="101"/>
    </row>
    <row r="9" spans="1:9" ht="18" customHeight="1">
      <c r="A9" s="101" t="s">
        <v>159</v>
      </c>
      <c r="B9" s="101"/>
      <c r="C9" s="101"/>
      <c r="D9" s="101"/>
      <c r="E9" s="101"/>
      <c r="F9" s="101"/>
      <c r="G9" s="101"/>
      <c r="H9" s="101"/>
      <c r="I9" s="101"/>
    </row>
    <row r="10" spans="1:9" ht="16.5" thickBot="1">
      <c r="A10" s="14"/>
      <c r="B10" s="14"/>
      <c r="I10" s="1" t="s">
        <v>53</v>
      </c>
    </row>
    <row r="11" spans="1:19" ht="108" customHeight="1">
      <c r="A11" s="15" t="s">
        <v>1</v>
      </c>
      <c r="B11" s="15" t="s">
        <v>163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7" t="s">
        <v>51</v>
      </c>
      <c r="I11" s="15" t="s">
        <v>52</v>
      </c>
      <c r="J11" s="39" t="s">
        <v>99</v>
      </c>
      <c r="K11" s="40" t="s">
        <v>100</v>
      </c>
      <c r="L11" s="41" t="s">
        <v>101</v>
      </c>
      <c r="M11" s="41" t="s">
        <v>102</v>
      </c>
      <c r="N11" s="41" t="s">
        <v>103</v>
      </c>
      <c r="O11" s="41" t="s">
        <v>104</v>
      </c>
      <c r="P11" s="41" t="s">
        <v>113</v>
      </c>
      <c r="Q11" s="58" t="s">
        <v>112</v>
      </c>
      <c r="R11" s="89" t="s">
        <v>144</v>
      </c>
      <c r="S11" s="89" t="s">
        <v>120</v>
      </c>
    </row>
    <row r="12" spans="1:9" ht="15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</row>
    <row r="13" spans="1:19" ht="27.75" customHeight="1" thickBot="1">
      <c r="A13" s="19" t="s">
        <v>7</v>
      </c>
      <c r="B13" s="104"/>
      <c r="C13" s="11"/>
      <c r="D13" s="11"/>
      <c r="E13" s="11"/>
      <c r="F13" s="11"/>
      <c r="G13" s="77">
        <f>G14+G23+G27+G44+G58+G73+G76+G83+G100+G103+G108</f>
        <v>23333</v>
      </c>
      <c r="H13" s="77">
        <f>H14+H23+H27+H44+H58+H73+H76+H83+H100+H103+H108</f>
        <v>23128.2</v>
      </c>
      <c r="I13" s="77">
        <f>I14+I23+I27+I44+I58+I73+I76+I83+I100+I103+I108</f>
        <v>204.8</v>
      </c>
      <c r="J13" s="78">
        <f>K13-G13</f>
        <v>0</v>
      </c>
      <c r="K13" s="55">
        <f>SUM(L13:S13)</f>
        <v>23333</v>
      </c>
      <c r="L13" s="56">
        <v>19949.8</v>
      </c>
      <c r="M13" s="56">
        <v>179.8</v>
      </c>
      <c r="N13" s="56">
        <v>25</v>
      </c>
      <c r="O13" s="56">
        <v>1356.7</v>
      </c>
      <c r="P13" s="57">
        <v>0</v>
      </c>
      <c r="Q13" s="2">
        <v>269.9</v>
      </c>
      <c r="R13" s="2">
        <v>0</v>
      </c>
      <c r="S13" s="2">
        <v>1551.8</v>
      </c>
    </row>
    <row r="14" spans="1:9" ht="27" customHeight="1" thickBot="1">
      <c r="A14" s="10" t="s">
        <v>8</v>
      </c>
      <c r="B14" s="105">
        <v>650</v>
      </c>
      <c r="C14" s="6" t="s">
        <v>30</v>
      </c>
      <c r="D14" s="6" t="s">
        <v>31</v>
      </c>
      <c r="E14" s="6"/>
      <c r="F14" s="6"/>
      <c r="G14" s="9">
        <f aca="true" t="shared" si="0" ref="G14:G19">H14+I14</f>
        <v>10912.900000000001</v>
      </c>
      <c r="H14" s="9">
        <f>SUM(H15:H22)</f>
        <v>10912.900000000001</v>
      </c>
      <c r="I14" s="9">
        <f>SUM(I15:I22)</f>
        <v>0</v>
      </c>
    </row>
    <row r="15" spans="1:9" ht="23.25" customHeight="1" thickBot="1">
      <c r="A15" s="106" t="s">
        <v>57</v>
      </c>
      <c r="B15" s="148">
        <v>650</v>
      </c>
      <c r="C15" s="142" t="s">
        <v>30</v>
      </c>
      <c r="D15" s="43" t="s">
        <v>32</v>
      </c>
      <c r="E15" s="43" t="s">
        <v>130</v>
      </c>
      <c r="F15" s="43" t="s">
        <v>107</v>
      </c>
      <c r="G15" s="44">
        <f t="shared" si="0"/>
        <v>1408.8</v>
      </c>
      <c r="H15" s="5">
        <v>1408.8</v>
      </c>
      <c r="I15" s="3">
        <v>0</v>
      </c>
    </row>
    <row r="16" spans="1:9" ht="24.75" customHeight="1" thickBot="1">
      <c r="A16" s="107" t="s">
        <v>9</v>
      </c>
      <c r="B16" s="148">
        <v>650</v>
      </c>
      <c r="C16" s="72" t="s">
        <v>30</v>
      </c>
      <c r="D16" s="73" t="s">
        <v>34</v>
      </c>
      <c r="E16" s="73" t="s">
        <v>131</v>
      </c>
      <c r="F16" s="73" t="s">
        <v>107</v>
      </c>
      <c r="G16" s="87">
        <f t="shared" si="0"/>
        <v>4283.6</v>
      </c>
      <c r="H16" s="85">
        <v>4283.6</v>
      </c>
      <c r="I16" s="3">
        <v>0</v>
      </c>
    </row>
    <row r="17" spans="1:9" ht="24.75" customHeight="1" thickBot="1">
      <c r="A17" s="103"/>
      <c r="B17" s="148">
        <v>650</v>
      </c>
      <c r="C17" s="143" t="s">
        <v>30</v>
      </c>
      <c r="D17" s="7" t="s">
        <v>34</v>
      </c>
      <c r="E17" s="7" t="s">
        <v>132</v>
      </c>
      <c r="F17" s="74" t="s">
        <v>107</v>
      </c>
      <c r="G17" s="88">
        <f t="shared" si="0"/>
        <v>4114.7</v>
      </c>
      <c r="H17" s="86">
        <v>4114.7</v>
      </c>
      <c r="I17" s="3">
        <v>0</v>
      </c>
    </row>
    <row r="18" spans="1:9" ht="44.25" customHeight="1" hidden="1" thickBot="1">
      <c r="A18" s="108" t="s">
        <v>58</v>
      </c>
      <c r="B18" s="148">
        <v>650</v>
      </c>
      <c r="C18" s="144" t="s">
        <v>30</v>
      </c>
      <c r="D18" s="79" t="s">
        <v>40</v>
      </c>
      <c r="E18" s="79" t="s">
        <v>48</v>
      </c>
      <c r="F18" s="79" t="s">
        <v>109</v>
      </c>
      <c r="G18" s="90">
        <f t="shared" si="0"/>
        <v>0</v>
      </c>
      <c r="H18" s="47">
        <v>0</v>
      </c>
      <c r="I18" s="3">
        <v>0</v>
      </c>
    </row>
    <row r="19" spans="1:9" ht="35.25" customHeight="1" hidden="1" thickBot="1">
      <c r="A19" s="109" t="s">
        <v>59</v>
      </c>
      <c r="B19" s="148">
        <v>650</v>
      </c>
      <c r="C19" s="145" t="s">
        <v>30</v>
      </c>
      <c r="D19" s="81" t="s">
        <v>40</v>
      </c>
      <c r="E19" s="81" t="s">
        <v>60</v>
      </c>
      <c r="F19" s="81" t="s">
        <v>109</v>
      </c>
      <c r="G19" s="90">
        <f t="shared" si="0"/>
        <v>0</v>
      </c>
      <c r="H19" s="18">
        <v>0</v>
      </c>
      <c r="I19" s="3">
        <v>0</v>
      </c>
    </row>
    <row r="20" spans="1:11" ht="30" customHeight="1" thickBot="1">
      <c r="A20" s="110" t="s">
        <v>89</v>
      </c>
      <c r="B20" s="148">
        <v>650</v>
      </c>
      <c r="C20" s="143" t="s">
        <v>30</v>
      </c>
      <c r="D20" s="7" t="s">
        <v>90</v>
      </c>
      <c r="E20" s="7" t="s">
        <v>146</v>
      </c>
      <c r="F20" s="7" t="s">
        <v>108</v>
      </c>
      <c r="G20" s="48">
        <f>H20+I20</f>
        <v>366.1</v>
      </c>
      <c r="H20" s="45">
        <v>366.1</v>
      </c>
      <c r="I20" s="3">
        <v>0</v>
      </c>
      <c r="J20" s="99">
        <f>SUM(H20:H22)</f>
        <v>1105.8000000000002</v>
      </c>
      <c r="K20" s="38"/>
    </row>
    <row r="21" spans="1:11" ht="30" customHeight="1" thickBot="1">
      <c r="A21" s="111"/>
      <c r="B21" s="148">
        <v>650</v>
      </c>
      <c r="C21" s="143" t="s">
        <v>30</v>
      </c>
      <c r="D21" s="7" t="s">
        <v>90</v>
      </c>
      <c r="E21" s="7" t="s">
        <v>146</v>
      </c>
      <c r="F21" s="7" t="s">
        <v>109</v>
      </c>
      <c r="G21" s="48">
        <f>H21+I21</f>
        <v>669.7</v>
      </c>
      <c r="H21" s="45">
        <v>669.7</v>
      </c>
      <c r="I21" s="3">
        <v>0</v>
      </c>
      <c r="J21" s="100"/>
      <c r="K21" s="38"/>
    </row>
    <row r="22" spans="1:11" ht="30" customHeight="1">
      <c r="A22" s="112"/>
      <c r="B22" s="148">
        <v>650</v>
      </c>
      <c r="C22" s="143" t="s">
        <v>30</v>
      </c>
      <c r="D22" s="7" t="s">
        <v>90</v>
      </c>
      <c r="E22" s="7" t="s">
        <v>146</v>
      </c>
      <c r="F22" s="81" t="s">
        <v>110</v>
      </c>
      <c r="G22" s="46">
        <f>H22+I22</f>
        <v>70</v>
      </c>
      <c r="H22" s="45">
        <v>70</v>
      </c>
      <c r="I22" s="3">
        <v>0</v>
      </c>
      <c r="J22" s="100"/>
      <c r="K22" s="49"/>
    </row>
    <row r="23" spans="1:9" ht="21" customHeight="1">
      <c r="A23" s="113" t="s">
        <v>10</v>
      </c>
      <c r="B23" s="50">
        <v>650</v>
      </c>
      <c r="C23" s="146" t="s">
        <v>32</v>
      </c>
      <c r="D23" s="51" t="s">
        <v>31</v>
      </c>
      <c r="E23" s="51"/>
      <c r="F23" s="51"/>
      <c r="G23" s="52">
        <f>SUM(G24:G26)</f>
        <v>179.8</v>
      </c>
      <c r="H23" s="52">
        <f>SUM(H24:H26)</f>
        <v>0</v>
      </c>
      <c r="I23" s="52">
        <f>SUM(I24:I26)</f>
        <v>179.8</v>
      </c>
    </row>
    <row r="24" spans="1:9" ht="27.75" customHeight="1" thickBot="1">
      <c r="A24" s="114" t="s">
        <v>62</v>
      </c>
      <c r="B24" s="150">
        <v>650</v>
      </c>
      <c r="C24" s="8" t="s">
        <v>32</v>
      </c>
      <c r="D24" s="8" t="s">
        <v>33</v>
      </c>
      <c r="E24" s="8" t="s">
        <v>133</v>
      </c>
      <c r="F24" s="8" t="s">
        <v>107</v>
      </c>
      <c r="G24" s="4">
        <f aca="true" t="shared" si="1" ref="G24:G31">H24+I24</f>
        <v>160.2</v>
      </c>
      <c r="H24" s="4">
        <v>0</v>
      </c>
      <c r="I24" s="21">
        <v>160.2</v>
      </c>
    </row>
    <row r="25" spans="1:9" ht="27.75" customHeight="1" thickBot="1">
      <c r="A25" s="115"/>
      <c r="B25" s="150">
        <v>650</v>
      </c>
      <c r="C25" s="8" t="s">
        <v>32</v>
      </c>
      <c r="D25" s="8" t="s">
        <v>33</v>
      </c>
      <c r="E25" s="8" t="s">
        <v>133</v>
      </c>
      <c r="F25" s="8" t="s">
        <v>108</v>
      </c>
      <c r="G25" s="4">
        <f t="shared" si="1"/>
        <v>1.8</v>
      </c>
      <c r="H25" s="4">
        <v>0</v>
      </c>
      <c r="I25" s="21">
        <v>1.8</v>
      </c>
    </row>
    <row r="26" spans="1:9" ht="27.75" customHeight="1" thickBot="1">
      <c r="A26" s="116"/>
      <c r="B26" s="150">
        <v>650</v>
      </c>
      <c r="C26" s="8" t="s">
        <v>32</v>
      </c>
      <c r="D26" s="8" t="s">
        <v>33</v>
      </c>
      <c r="E26" s="8" t="s">
        <v>133</v>
      </c>
      <c r="F26" s="8" t="s">
        <v>109</v>
      </c>
      <c r="G26" s="4">
        <f t="shared" si="1"/>
        <v>17.8</v>
      </c>
      <c r="H26" s="4">
        <v>0</v>
      </c>
      <c r="I26" s="21">
        <v>17.8</v>
      </c>
    </row>
    <row r="27" spans="1:9" ht="37.5" customHeight="1" thickBot="1">
      <c r="A27" s="117" t="s">
        <v>11</v>
      </c>
      <c r="B27" s="50">
        <v>650</v>
      </c>
      <c r="C27" s="75" t="s">
        <v>33</v>
      </c>
      <c r="D27" s="75" t="s">
        <v>31</v>
      </c>
      <c r="E27" s="75"/>
      <c r="F27" s="75"/>
      <c r="G27" s="76">
        <f t="shared" si="1"/>
        <v>125</v>
      </c>
      <c r="H27" s="76">
        <f>H28+H30+H29+H40</f>
        <v>100</v>
      </c>
      <c r="I27" s="76">
        <f>I28+I30+I40+I29</f>
        <v>25</v>
      </c>
    </row>
    <row r="28" spans="1:9" s="20" customFormat="1" ht="37.5" customHeight="1" thickBot="1">
      <c r="A28" s="118" t="s">
        <v>61</v>
      </c>
      <c r="B28" s="150">
        <v>650</v>
      </c>
      <c r="C28" s="147" t="s">
        <v>33</v>
      </c>
      <c r="D28" s="91" t="s">
        <v>34</v>
      </c>
      <c r="E28" s="91" t="s">
        <v>158</v>
      </c>
      <c r="F28" s="91" t="s">
        <v>107</v>
      </c>
      <c r="G28" s="92">
        <f>H28+I28</f>
        <v>11.3</v>
      </c>
      <c r="H28" s="92">
        <v>0</v>
      </c>
      <c r="I28" s="92">
        <v>11.3</v>
      </c>
    </row>
    <row r="29" spans="1:9" s="20" customFormat="1" ht="37.5" customHeight="1" thickBot="1">
      <c r="A29" s="116"/>
      <c r="B29" s="150">
        <v>650</v>
      </c>
      <c r="C29" s="147" t="s">
        <v>33</v>
      </c>
      <c r="D29" s="91" t="s">
        <v>34</v>
      </c>
      <c r="E29" s="91" t="s">
        <v>158</v>
      </c>
      <c r="F29" s="91" t="s">
        <v>109</v>
      </c>
      <c r="G29" s="92">
        <f>H29+I29</f>
        <v>13.7</v>
      </c>
      <c r="H29" s="92">
        <v>0</v>
      </c>
      <c r="I29" s="92">
        <v>13.7</v>
      </c>
    </row>
    <row r="30" spans="1:9" ht="60.75" customHeight="1" thickBot="1">
      <c r="A30" s="119" t="s">
        <v>64</v>
      </c>
      <c r="B30" s="151">
        <v>650</v>
      </c>
      <c r="C30" s="27" t="s">
        <v>33</v>
      </c>
      <c r="D30" s="27" t="s">
        <v>36</v>
      </c>
      <c r="E30" s="27" t="s">
        <v>134</v>
      </c>
      <c r="F30" s="27" t="s">
        <v>63</v>
      </c>
      <c r="G30" s="35">
        <f>H30+I30</f>
        <v>75</v>
      </c>
      <c r="H30" s="35">
        <f>SUM(H31:H39)</f>
        <v>75</v>
      </c>
      <c r="I30" s="35">
        <f>SUM(I31:I43)</f>
        <v>0</v>
      </c>
    </row>
    <row r="31" spans="1:9" ht="30" customHeight="1" thickBot="1">
      <c r="A31" s="120" t="s">
        <v>12</v>
      </c>
      <c r="B31" s="152">
        <v>650</v>
      </c>
      <c r="C31" s="25" t="s">
        <v>33</v>
      </c>
      <c r="D31" s="25" t="s">
        <v>36</v>
      </c>
      <c r="E31" s="25" t="s">
        <v>135</v>
      </c>
      <c r="F31" s="25" t="s">
        <v>109</v>
      </c>
      <c r="G31" s="26">
        <f t="shared" si="1"/>
        <v>2</v>
      </c>
      <c r="H31" s="26">
        <v>2</v>
      </c>
      <c r="I31" s="26">
        <v>0</v>
      </c>
    </row>
    <row r="32" spans="1:9" ht="51" customHeight="1" thickBot="1">
      <c r="A32" s="120" t="s">
        <v>13</v>
      </c>
      <c r="B32" s="152">
        <v>650</v>
      </c>
      <c r="C32" s="25" t="s">
        <v>33</v>
      </c>
      <c r="D32" s="25" t="s">
        <v>36</v>
      </c>
      <c r="E32" s="25" t="s">
        <v>135</v>
      </c>
      <c r="F32" s="25" t="s">
        <v>109</v>
      </c>
      <c r="G32" s="26">
        <f aca="true" t="shared" si="2" ref="G32:G43">H32+I32</f>
        <v>3</v>
      </c>
      <c r="H32" s="26">
        <v>3</v>
      </c>
      <c r="I32" s="26">
        <v>0</v>
      </c>
    </row>
    <row r="33" spans="1:9" ht="41.25" customHeight="1" thickBot="1">
      <c r="A33" s="120" t="s">
        <v>37</v>
      </c>
      <c r="B33" s="152">
        <v>650</v>
      </c>
      <c r="C33" s="25" t="s">
        <v>33</v>
      </c>
      <c r="D33" s="25" t="s">
        <v>36</v>
      </c>
      <c r="E33" s="25" t="s">
        <v>135</v>
      </c>
      <c r="F33" s="25" t="s">
        <v>109</v>
      </c>
      <c r="G33" s="26">
        <f t="shared" si="2"/>
        <v>5</v>
      </c>
      <c r="H33" s="26">
        <v>5</v>
      </c>
      <c r="I33" s="26">
        <v>0</v>
      </c>
    </row>
    <row r="34" spans="1:9" ht="41.25" customHeight="1" thickBot="1">
      <c r="A34" s="120" t="s">
        <v>15</v>
      </c>
      <c r="B34" s="152">
        <v>650</v>
      </c>
      <c r="C34" s="25" t="s">
        <v>33</v>
      </c>
      <c r="D34" s="25" t="s">
        <v>36</v>
      </c>
      <c r="E34" s="25" t="s">
        <v>135</v>
      </c>
      <c r="F34" s="25" t="s">
        <v>109</v>
      </c>
      <c r="G34" s="26">
        <f t="shared" si="2"/>
        <v>61</v>
      </c>
      <c r="H34" s="26">
        <v>61</v>
      </c>
      <c r="I34" s="26">
        <v>0</v>
      </c>
    </row>
    <row r="35" spans="1:9" ht="41.25" customHeight="1" thickBot="1">
      <c r="A35" s="120" t="s">
        <v>14</v>
      </c>
      <c r="B35" s="152">
        <v>650</v>
      </c>
      <c r="C35" s="25" t="s">
        <v>33</v>
      </c>
      <c r="D35" s="25" t="s">
        <v>36</v>
      </c>
      <c r="E35" s="25" t="s">
        <v>123</v>
      </c>
      <c r="F35" s="25" t="s">
        <v>109</v>
      </c>
      <c r="G35" s="26">
        <f t="shared" si="2"/>
        <v>1</v>
      </c>
      <c r="H35" s="26">
        <v>1</v>
      </c>
      <c r="I35" s="26">
        <v>0</v>
      </c>
    </row>
    <row r="36" spans="1:9" ht="30" customHeight="1" thickBot="1">
      <c r="A36" s="120" t="s">
        <v>17</v>
      </c>
      <c r="B36" s="152">
        <v>650</v>
      </c>
      <c r="C36" s="25" t="s">
        <v>33</v>
      </c>
      <c r="D36" s="25" t="s">
        <v>36</v>
      </c>
      <c r="E36" s="25" t="s">
        <v>135</v>
      </c>
      <c r="F36" s="25" t="s">
        <v>109</v>
      </c>
      <c r="G36" s="26">
        <f t="shared" si="2"/>
        <v>1</v>
      </c>
      <c r="H36" s="26">
        <v>1</v>
      </c>
      <c r="I36" s="26">
        <v>0</v>
      </c>
    </row>
    <row r="37" spans="1:9" ht="35.25" customHeight="1" thickBot="1">
      <c r="A37" s="120" t="s">
        <v>16</v>
      </c>
      <c r="B37" s="152">
        <v>650</v>
      </c>
      <c r="C37" s="25" t="s">
        <v>33</v>
      </c>
      <c r="D37" s="25" t="s">
        <v>36</v>
      </c>
      <c r="E37" s="93">
        <v>7028102</v>
      </c>
      <c r="F37" s="25" t="s">
        <v>109</v>
      </c>
      <c r="G37" s="26">
        <f>H37+I37</f>
        <v>2</v>
      </c>
      <c r="H37" s="26">
        <v>2</v>
      </c>
      <c r="I37" s="26">
        <v>0</v>
      </c>
    </row>
    <row r="38" spans="1:9" ht="30" customHeight="1" hidden="1" thickBot="1">
      <c r="A38" s="121" t="s">
        <v>122</v>
      </c>
      <c r="B38" s="153"/>
      <c r="C38" s="25" t="s">
        <v>33</v>
      </c>
      <c r="D38" s="25" t="s">
        <v>138</v>
      </c>
      <c r="E38" s="25" t="s">
        <v>139</v>
      </c>
      <c r="F38" s="25" t="s">
        <v>109</v>
      </c>
      <c r="G38" s="26">
        <f>H38+I38</f>
        <v>0</v>
      </c>
      <c r="H38" s="26">
        <v>0</v>
      </c>
      <c r="I38" s="26">
        <v>0</v>
      </c>
    </row>
    <row r="39" spans="1:9" ht="39" customHeight="1" hidden="1" thickBot="1">
      <c r="A39" s="122"/>
      <c r="B39" s="153"/>
      <c r="C39" s="25" t="s">
        <v>33</v>
      </c>
      <c r="D39" s="25" t="s">
        <v>138</v>
      </c>
      <c r="E39" s="25" t="s">
        <v>140</v>
      </c>
      <c r="F39" s="25" t="s">
        <v>109</v>
      </c>
      <c r="G39" s="26">
        <f>H39+I39</f>
        <v>0</v>
      </c>
      <c r="H39" s="26">
        <v>0</v>
      </c>
      <c r="I39" s="26">
        <v>0</v>
      </c>
    </row>
    <row r="40" spans="1:9" ht="45.75" thickBot="1">
      <c r="A40" s="123" t="s">
        <v>153</v>
      </c>
      <c r="B40" s="154">
        <v>650</v>
      </c>
      <c r="C40" s="94" t="s">
        <v>33</v>
      </c>
      <c r="D40" s="94" t="s">
        <v>138</v>
      </c>
      <c r="E40" s="94" t="s">
        <v>73</v>
      </c>
      <c r="F40" s="94" t="s">
        <v>63</v>
      </c>
      <c r="G40" s="95">
        <f>H40+I40</f>
        <v>25</v>
      </c>
      <c r="H40" s="95">
        <f>SUM(H41:H43)</f>
        <v>25</v>
      </c>
      <c r="I40" s="95">
        <f>SUM(I41:I43)</f>
        <v>0</v>
      </c>
    </row>
    <row r="41" spans="1:9" ht="43.5" customHeight="1" thickBot="1">
      <c r="A41" s="124" t="s">
        <v>121</v>
      </c>
      <c r="B41" s="155">
        <v>650</v>
      </c>
      <c r="C41" s="32" t="s">
        <v>33</v>
      </c>
      <c r="D41" s="32" t="s">
        <v>138</v>
      </c>
      <c r="E41" s="32" t="s">
        <v>141</v>
      </c>
      <c r="F41" s="32" t="s">
        <v>109</v>
      </c>
      <c r="G41" s="34">
        <f t="shared" si="2"/>
        <v>19</v>
      </c>
      <c r="H41" s="34">
        <v>19</v>
      </c>
      <c r="I41" s="34">
        <v>0</v>
      </c>
    </row>
    <row r="42" spans="1:9" ht="43.5" customHeight="1" thickBot="1">
      <c r="A42" s="125"/>
      <c r="B42" s="155">
        <v>650</v>
      </c>
      <c r="C42" s="32" t="s">
        <v>33</v>
      </c>
      <c r="D42" s="32" t="s">
        <v>138</v>
      </c>
      <c r="E42" s="32" t="s">
        <v>151</v>
      </c>
      <c r="F42" s="32" t="s">
        <v>109</v>
      </c>
      <c r="G42" s="34">
        <f t="shared" si="2"/>
        <v>0.2</v>
      </c>
      <c r="H42" s="34">
        <v>0.2</v>
      </c>
      <c r="I42" s="34">
        <v>0</v>
      </c>
    </row>
    <row r="43" spans="1:9" ht="28.5" customHeight="1" thickBot="1">
      <c r="A43" s="126"/>
      <c r="B43" s="155">
        <v>650</v>
      </c>
      <c r="C43" s="25" t="s">
        <v>33</v>
      </c>
      <c r="D43" s="25" t="s">
        <v>138</v>
      </c>
      <c r="E43" s="25" t="s">
        <v>152</v>
      </c>
      <c r="F43" s="25" t="s">
        <v>109</v>
      </c>
      <c r="G43" s="26">
        <f t="shared" si="2"/>
        <v>5.8</v>
      </c>
      <c r="H43" s="26">
        <v>5.8</v>
      </c>
      <c r="I43" s="26">
        <v>0</v>
      </c>
    </row>
    <row r="44" spans="1:9" ht="32.25" customHeight="1" thickBot="1">
      <c r="A44" s="127" t="s">
        <v>65</v>
      </c>
      <c r="B44" s="50">
        <v>650</v>
      </c>
      <c r="C44" s="6" t="s">
        <v>34</v>
      </c>
      <c r="D44" s="6" t="s">
        <v>31</v>
      </c>
      <c r="E44" s="6"/>
      <c r="F44" s="6"/>
      <c r="G44" s="9">
        <f aca="true" t="shared" si="3" ref="G44:G57">H44+I44</f>
        <v>1654.9</v>
      </c>
      <c r="H44" s="9">
        <f>H45+H47+H52+H55+H49</f>
        <v>1654.9</v>
      </c>
      <c r="I44" s="9">
        <f>I45+I47+I52+I55</f>
        <v>0</v>
      </c>
    </row>
    <row r="45" spans="1:9" ht="32.25" customHeight="1" thickBot="1">
      <c r="A45" s="128" t="s">
        <v>92</v>
      </c>
      <c r="B45" s="154">
        <v>650</v>
      </c>
      <c r="C45" s="27" t="s">
        <v>34</v>
      </c>
      <c r="D45" s="27" t="s">
        <v>30</v>
      </c>
      <c r="E45" s="27" t="s">
        <v>142</v>
      </c>
      <c r="F45" s="27" t="s">
        <v>63</v>
      </c>
      <c r="G45" s="35">
        <f t="shared" si="3"/>
        <v>32.8</v>
      </c>
      <c r="H45" s="35">
        <f>H46</f>
        <v>32.8</v>
      </c>
      <c r="I45" s="35">
        <f>I46</f>
        <v>0</v>
      </c>
    </row>
    <row r="46" spans="1:9" ht="54" customHeight="1" thickBot="1">
      <c r="A46" s="120" t="s">
        <v>93</v>
      </c>
      <c r="B46" s="152">
        <v>650</v>
      </c>
      <c r="C46" s="25" t="s">
        <v>34</v>
      </c>
      <c r="D46" s="25" t="s">
        <v>30</v>
      </c>
      <c r="E46" s="25" t="s">
        <v>142</v>
      </c>
      <c r="F46" s="25" t="s">
        <v>107</v>
      </c>
      <c r="G46" s="26">
        <f t="shared" si="3"/>
        <v>32.8</v>
      </c>
      <c r="H46" s="34">
        <v>32.8</v>
      </c>
      <c r="I46" s="26">
        <v>0</v>
      </c>
    </row>
    <row r="47" spans="1:9" ht="27.75" customHeight="1" hidden="1" thickBot="1">
      <c r="A47" s="128" t="s">
        <v>66</v>
      </c>
      <c r="B47" s="154">
        <v>650</v>
      </c>
      <c r="C47" s="27" t="s">
        <v>34</v>
      </c>
      <c r="D47" s="27" t="s">
        <v>30</v>
      </c>
      <c r="E47" s="27" t="s">
        <v>114</v>
      </c>
      <c r="F47" s="27" t="s">
        <v>63</v>
      </c>
      <c r="G47" s="35">
        <f t="shared" si="3"/>
        <v>0</v>
      </c>
      <c r="H47" s="35">
        <f>H48</f>
        <v>0</v>
      </c>
      <c r="I47" s="35">
        <f>I48</f>
        <v>0</v>
      </c>
    </row>
    <row r="48" spans="1:9" ht="33" customHeight="1" hidden="1" thickBot="1">
      <c r="A48" s="120" t="s">
        <v>116</v>
      </c>
      <c r="B48" s="152">
        <v>650</v>
      </c>
      <c r="C48" s="25" t="s">
        <v>34</v>
      </c>
      <c r="D48" s="25" t="s">
        <v>30</v>
      </c>
      <c r="E48" s="25" t="s">
        <v>114</v>
      </c>
      <c r="F48" s="25" t="s">
        <v>107</v>
      </c>
      <c r="G48" s="26">
        <f t="shared" si="3"/>
        <v>0</v>
      </c>
      <c r="H48" s="26">
        <v>0</v>
      </c>
      <c r="I48" s="26">
        <v>0</v>
      </c>
    </row>
    <row r="49" spans="1:9" ht="75.75" thickBot="1">
      <c r="A49" s="119" t="s">
        <v>71</v>
      </c>
      <c r="B49" s="151">
        <v>650</v>
      </c>
      <c r="C49" s="27" t="s">
        <v>34</v>
      </c>
      <c r="D49" s="27" t="s">
        <v>36</v>
      </c>
      <c r="E49" s="27" t="s">
        <v>125</v>
      </c>
      <c r="F49" s="27" t="s">
        <v>63</v>
      </c>
      <c r="G49" s="28">
        <f t="shared" si="3"/>
        <v>840</v>
      </c>
      <c r="H49" s="28">
        <f>H50+H51</f>
        <v>840</v>
      </c>
      <c r="I49" s="28">
        <f>I50+I51</f>
        <v>0</v>
      </c>
    </row>
    <row r="50" spans="1:9" ht="33.75" customHeight="1" hidden="1" thickBot="1">
      <c r="A50" s="120" t="s">
        <v>19</v>
      </c>
      <c r="B50" s="152">
        <v>650</v>
      </c>
      <c r="C50" s="25" t="s">
        <v>34</v>
      </c>
      <c r="D50" s="25" t="s">
        <v>36</v>
      </c>
      <c r="E50" s="25" t="s">
        <v>125</v>
      </c>
      <c r="F50" s="25" t="s">
        <v>109</v>
      </c>
      <c r="G50" s="26">
        <f t="shared" si="3"/>
        <v>0</v>
      </c>
      <c r="H50" s="26">
        <v>0</v>
      </c>
      <c r="I50" s="26">
        <v>0</v>
      </c>
    </row>
    <row r="51" spans="1:9" ht="33.75" customHeight="1" thickBot="1">
      <c r="A51" s="120" t="s">
        <v>75</v>
      </c>
      <c r="B51" s="152">
        <v>650</v>
      </c>
      <c r="C51" s="25" t="s">
        <v>34</v>
      </c>
      <c r="D51" s="25" t="s">
        <v>36</v>
      </c>
      <c r="E51" s="25" t="s">
        <v>125</v>
      </c>
      <c r="F51" s="25" t="s">
        <v>109</v>
      </c>
      <c r="G51" s="26">
        <f t="shared" si="3"/>
        <v>840</v>
      </c>
      <c r="H51" s="26">
        <v>840</v>
      </c>
      <c r="I51" s="26">
        <v>0</v>
      </c>
    </row>
    <row r="52" spans="1:9" ht="45" customHeight="1" thickBot="1">
      <c r="A52" s="119" t="s">
        <v>156</v>
      </c>
      <c r="B52" s="151">
        <v>650</v>
      </c>
      <c r="C52" s="27" t="s">
        <v>34</v>
      </c>
      <c r="D52" s="27" t="s">
        <v>50</v>
      </c>
      <c r="E52" s="27" t="s">
        <v>137</v>
      </c>
      <c r="F52" s="27" t="s">
        <v>63</v>
      </c>
      <c r="G52" s="35">
        <f t="shared" si="3"/>
        <v>450</v>
      </c>
      <c r="H52" s="35">
        <f>H53+H54</f>
        <v>450</v>
      </c>
      <c r="I52" s="35">
        <f>I53+I54</f>
        <v>0</v>
      </c>
    </row>
    <row r="53" spans="1:9" s="20" customFormat="1" ht="39" customHeight="1" thickBot="1">
      <c r="A53" s="121" t="s">
        <v>91</v>
      </c>
      <c r="B53" s="153">
        <v>650</v>
      </c>
      <c r="C53" s="25" t="s">
        <v>34</v>
      </c>
      <c r="D53" s="25" t="s">
        <v>50</v>
      </c>
      <c r="E53" s="25" t="s">
        <v>137</v>
      </c>
      <c r="F53" s="25" t="s">
        <v>109</v>
      </c>
      <c r="G53" s="26">
        <f t="shared" si="3"/>
        <v>125</v>
      </c>
      <c r="H53" s="26">
        <v>125</v>
      </c>
      <c r="I53" s="26">
        <v>0</v>
      </c>
    </row>
    <row r="54" spans="1:9" ht="36" customHeight="1" thickBot="1">
      <c r="A54" s="122"/>
      <c r="B54" s="153">
        <v>650</v>
      </c>
      <c r="C54" s="25" t="s">
        <v>34</v>
      </c>
      <c r="D54" s="25" t="s">
        <v>50</v>
      </c>
      <c r="E54" s="25" t="s">
        <v>137</v>
      </c>
      <c r="F54" s="25" t="s">
        <v>111</v>
      </c>
      <c r="G54" s="26">
        <f t="shared" si="3"/>
        <v>325</v>
      </c>
      <c r="H54" s="26">
        <v>325</v>
      </c>
      <c r="I54" s="26">
        <v>0</v>
      </c>
    </row>
    <row r="55" spans="1:9" ht="32.25" customHeight="1" thickBot="1">
      <c r="A55" s="119" t="s">
        <v>94</v>
      </c>
      <c r="B55" s="151">
        <v>650</v>
      </c>
      <c r="C55" s="27" t="s">
        <v>34</v>
      </c>
      <c r="D55" s="27" t="s">
        <v>95</v>
      </c>
      <c r="E55" s="27" t="s">
        <v>73</v>
      </c>
      <c r="F55" s="27" t="s">
        <v>63</v>
      </c>
      <c r="G55" s="35">
        <f t="shared" si="3"/>
        <v>332.1</v>
      </c>
      <c r="H55" s="35">
        <f>H57+H56</f>
        <v>332.1</v>
      </c>
      <c r="I55" s="35">
        <f>I57+I56</f>
        <v>0</v>
      </c>
    </row>
    <row r="56" spans="1:9" ht="26.25" thickBot="1">
      <c r="A56" s="120" t="s">
        <v>79</v>
      </c>
      <c r="B56" s="152">
        <v>650</v>
      </c>
      <c r="C56" s="25" t="s">
        <v>34</v>
      </c>
      <c r="D56" s="25" t="s">
        <v>95</v>
      </c>
      <c r="E56" s="25" t="s">
        <v>147</v>
      </c>
      <c r="F56" s="25" t="s">
        <v>115</v>
      </c>
      <c r="G56" s="26">
        <f t="shared" si="3"/>
        <v>332.1</v>
      </c>
      <c r="H56" s="34">
        <v>332.1</v>
      </c>
      <c r="I56" s="34">
        <v>0</v>
      </c>
    </row>
    <row r="57" spans="1:9" ht="51" customHeight="1" hidden="1" thickBot="1">
      <c r="A57" s="120" t="s">
        <v>96</v>
      </c>
      <c r="B57" s="152">
        <v>650</v>
      </c>
      <c r="C57" s="25" t="s">
        <v>34</v>
      </c>
      <c r="D57" s="25" t="s">
        <v>95</v>
      </c>
      <c r="E57" s="25" t="s">
        <v>97</v>
      </c>
      <c r="F57" s="25"/>
      <c r="G57" s="26">
        <f t="shared" si="3"/>
        <v>0</v>
      </c>
      <c r="H57" s="26">
        <v>0</v>
      </c>
      <c r="I57" s="26">
        <v>0</v>
      </c>
    </row>
    <row r="58" spans="1:9" ht="31.5" customHeight="1" thickBot="1">
      <c r="A58" s="127" t="s">
        <v>18</v>
      </c>
      <c r="B58" s="50">
        <v>650</v>
      </c>
      <c r="C58" s="6" t="s">
        <v>38</v>
      </c>
      <c r="D58" s="6" t="s">
        <v>31</v>
      </c>
      <c r="E58" s="6"/>
      <c r="F58" s="6"/>
      <c r="G58" s="9">
        <f>G59+G63</f>
        <v>2589.9</v>
      </c>
      <c r="H58" s="9">
        <f>H59+H63</f>
        <v>2589.9</v>
      </c>
      <c r="I58" s="9">
        <f>I59+I63</f>
        <v>0</v>
      </c>
    </row>
    <row r="59" spans="1:9" ht="31.5" customHeight="1" thickBot="1">
      <c r="A59" s="129" t="s">
        <v>18</v>
      </c>
      <c r="B59" s="156">
        <v>650</v>
      </c>
      <c r="C59" s="22" t="s">
        <v>38</v>
      </c>
      <c r="D59" s="22" t="s">
        <v>30</v>
      </c>
      <c r="E59" s="22"/>
      <c r="F59" s="22"/>
      <c r="G59" s="24">
        <f aca="true" t="shared" si="4" ref="G59:G75">H59+I59</f>
        <v>40</v>
      </c>
      <c r="H59" s="24">
        <f>SUM(H60:H61)</f>
        <v>40</v>
      </c>
      <c r="I59" s="24">
        <v>0</v>
      </c>
    </row>
    <row r="60" spans="1:9" ht="51.75" hidden="1" thickBot="1">
      <c r="A60" s="130" t="s">
        <v>67</v>
      </c>
      <c r="B60" s="157">
        <v>650</v>
      </c>
      <c r="C60" s="8" t="s">
        <v>38</v>
      </c>
      <c r="D60" s="8" t="s">
        <v>30</v>
      </c>
      <c r="E60" s="8" t="s">
        <v>150</v>
      </c>
      <c r="F60" s="8" t="s">
        <v>109</v>
      </c>
      <c r="G60" s="4">
        <f t="shared" si="4"/>
        <v>0</v>
      </c>
      <c r="H60" s="4">
        <v>0</v>
      </c>
      <c r="I60" s="4">
        <v>0</v>
      </c>
    </row>
    <row r="61" spans="1:9" ht="25.5" customHeight="1" thickBot="1">
      <c r="A61" s="130" t="s">
        <v>68</v>
      </c>
      <c r="B61" s="157">
        <v>650</v>
      </c>
      <c r="C61" s="8" t="s">
        <v>38</v>
      </c>
      <c r="D61" s="8" t="s">
        <v>30</v>
      </c>
      <c r="E61" s="8" t="s">
        <v>154</v>
      </c>
      <c r="F61" s="8" t="s">
        <v>63</v>
      </c>
      <c r="G61" s="4">
        <f t="shared" si="4"/>
        <v>40</v>
      </c>
      <c r="H61" s="4">
        <f>H62</f>
        <v>40</v>
      </c>
      <c r="I61" s="4">
        <f>I62</f>
        <v>0</v>
      </c>
    </row>
    <row r="62" spans="1:9" ht="27" customHeight="1" thickBot="1">
      <c r="A62" s="120" t="s">
        <v>69</v>
      </c>
      <c r="B62" s="152">
        <v>650</v>
      </c>
      <c r="C62" s="25" t="s">
        <v>38</v>
      </c>
      <c r="D62" s="25" t="s">
        <v>30</v>
      </c>
      <c r="E62" s="25" t="s">
        <v>154</v>
      </c>
      <c r="F62" s="25" t="s">
        <v>109</v>
      </c>
      <c r="G62" s="26">
        <f t="shared" si="4"/>
        <v>40</v>
      </c>
      <c r="H62" s="26">
        <v>40</v>
      </c>
      <c r="I62" s="26">
        <v>0</v>
      </c>
    </row>
    <row r="63" spans="1:9" ht="39" customHeight="1" thickBot="1">
      <c r="A63" s="129" t="s">
        <v>74</v>
      </c>
      <c r="B63" s="156">
        <v>650</v>
      </c>
      <c r="C63" s="23" t="s">
        <v>38</v>
      </c>
      <c r="D63" s="23" t="s">
        <v>33</v>
      </c>
      <c r="E63" s="23" t="s">
        <v>145</v>
      </c>
      <c r="F63" s="23" t="s">
        <v>63</v>
      </c>
      <c r="G63" s="24">
        <f t="shared" si="4"/>
        <v>2549.9</v>
      </c>
      <c r="H63" s="24">
        <f>H64+H65+H66+H67+H71</f>
        <v>2549.9</v>
      </c>
      <c r="I63" s="24">
        <f>I64+I49+I65+I66+I67</f>
        <v>0</v>
      </c>
    </row>
    <row r="64" spans="1:9" ht="33.75" customHeight="1" thickBot="1">
      <c r="A64" s="131" t="s">
        <v>24</v>
      </c>
      <c r="B64" s="148">
        <v>650</v>
      </c>
      <c r="C64" s="8" t="s">
        <v>38</v>
      </c>
      <c r="D64" s="8" t="s">
        <v>33</v>
      </c>
      <c r="E64" s="8" t="s">
        <v>124</v>
      </c>
      <c r="F64" s="8" t="s">
        <v>109</v>
      </c>
      <c r="G64" s="4">
        <f t="shared" si="4"/>
        <v>466</v>
      </c>
      <c r="H64" s="4">
        <v>466</v>
      </c>
      <c r="I64" s="4">
        <v>0</v>
      </c>
    </row>
    <row r="65" spans="1:9" ht="24.75" customHeight="1" hidden="1" thickBot="1">
      <c r="A65" s="131" t="s">
        <v>21</v>
      </c>
      <c r="B65" s="148">
        <v>650</v>
      </c>
      <c r="C65" s="8" t="s">
        <v>38</v>
      </c>
      <c r="D65" s="8" t="s">
        <v>33</v>
      </c>
      <c r="E65" s="8" t="s">
        <v>126</v>
      </c>
      <c r="F65" s="8" t="s">
        <v>109</v>
      </c>
      <c r="G65" s="4">
        <f t="shared" si="4"/>
        <v>0</v>
      </c>
      <c r="H65" s="4">
        <v>0</v>
      </c>
      <c r="I65" s="4">
        <v>0</v>
      </c>
    </row>
    <row r="66" spans="1:9" ht="30" customHeight="1" thickBot="1">
      <c r="A66" s="131" t="s">
        <v>72</v>
      </c>
      <c r="B66" s="148">
        <v>650</v>
      </c>
      <c r="C66" s="8" t="s">
        <v>38</v>
      </c>
      <c r="D66" s="8" t="s">
        <v>33</v>
      </c>
      <c r="E66" s="8" t="s">
        <v>127</v>
      </c>
      <c r="F66" s="8" t="s">
        <v>109</v>
      </c>
      <c r="G66" s="4">
        <f t="shared" si="4"/>
        <v>14</v>
      </c>
      <c r="H66" s="4">
        <v>14</v>
      </c>
      <c r="I66" s="4">
        <v>0</v>
      </c>
    </row>
    <row r="67" spans="1:9" ht="46.5" customHeight="1" thickBot="1">
      <c r="A67" s="131" t="s">
        <v>70</v>
      </c>
      <c r="B67" s="148">
        <v>650</v>
      </c>
      <c r="C67" s="8" t="s">
        <v>38</v>
      </c>
      <c r="D67" s="8" t="s">
        <v>33</v>
      </c>
      <c r="E67" s="8" t="s">
        <v>128</v>
      </c>
      <c r="F67" s="8" t="s">
        <v>109</v>
      </c>
      <c r="G67" s="4">
        <f t="shared" si="4"/>
        <v>1800</v>
      </c>
      <c r="H67" s="4">
        <f>SUM(H68:H70)</f>
        <v>1800</v>
      </c>
      <c r="I67" s="4">
        <f>SUM(I68:I70)</f>
        <v>0</v>
      </c>
    </row>
    <row r="68" spans="1:9" ht="27.75" customHeight="1" thickBot="1">
      <c r="A68" s="120" t="s">
        <v>20</v>
      </c>
      <c r="B68" s="152">
        <v>650</v>
      </c>
      <c r="C68" s="25" t="s">
        <v>38</v>
      </c>
      <c r="D68" s="25" t="s">
        <v>33</v>
      </c>
      <c r="E68" s="25" t="s">
        <v>128</v>
      </c>
      <c r="F68" s="25" t="s">
        <v>109</v>
      </c>
      <c r="G68" s="26">
        <f t="shared" si="4"/>
        <v>1800</v>
      </c>
      <c r="H68" s="26">
        <v>1800</v>
      </c>
      <c r="I68" s="26">
        <v>0</v>
      </c>
    </row>
    <row r="69" spans="1:9" ht="27.75" customHeight="1" hidden="1" thickBot="1">
      <c r="A69" s="120" t="s">
        <v>23</v>
      </c>
      <c r="B69" s="152">
        <v>650</v>
      </c>
      <c r="C69" s="25" t="s">
        <v>38</v>
      </c>
      <c r="D69" s="25" t="s">
        <v>33</v>
      </c>
      <c r="E69" s="25" t="s">
        <v>128</v>
      </c>
      <c r="F69" s="25" t="s">
        <v>109</v>
      </c>
      <c r="G69" s="26">
        <f t="shared" si="4"/>
        <v>0</v>
      </c>
      <c r="H69" s="26">
        <v>0</v>
      </c>
      <c r="I69" s="26">
        <v>0</v>
      </c>
    </row>
    <row r="70" spans="1:9" ht="27" customHeight="1" hidden="1" thickBot="1">
      <c r="A70" s="120" t="s">
        <v>22</v>
      </c>
      <c r="B70" s="152">
        <v>650</v>
      </c>
      <c r="C70" s="25" t="s">
        <v>38</v>
      </c>
      <c r="D70" s="25" t="s">
        <v>33</v>
      </c>
      <c r="E70" s="25" t="s">
        <v>128</v>
      </c>
      <c r="F70" s="25" t="s">
        <v>109</v>
      </c>
      <c r="G70" s="26">
        <f t="shared" si="4"/>
        <v>0</v>
      </c>
      <c r="H70" s="26">
        <v>0</v>
      </c>
      <c r="I70" s="26">
        <v>0</v>
      </c>
    </row>
    <row r="71" spans="1:9" ht="31.5" customHeight="1" thickBot="1">
      <c r="A71" s="98" t="s">
        <v>143</v>
      </c>
      <c r="B71" s="149">
        <v>650</v>
      </c>
      <c r="C71" s="96" t="s">
        <v>38</v>
      </c>
      <c r="D71" s="96" t="s">
        <v>33</v>
      </c>
      <c r="E71" s="96" t="s">
        <v>155</v>
      </c>
      <c r="F71" s="96" t="s">
        <v>109</v>
      </c>
      <c r="G71" s="97">
        <f t="shared" si="4"/>
        <v>269.9</v>
      </c>
      <c r="H71" s="97">
        <v>269.9</v>
      </c>
      <c r="I71" s="97">
        <v>0</v>
      </c>
    </row>
    <row r="72" spans="1:9" ht="57.75" customHeight="1" hidden="1" thickBot="1">
      <c r="A72" s="130" t="s">
        <v>42</v>
      </c>
      <c r="B72" s="157">
        <v>650</v>
      </c>
      <c r="C72" s="8" t="s">
        <v>38</v>
      </c>
      <c r="D72" s="8" t="s">
        <v>33</v>
      </c>
      <c r="E72" s="8" t="s">
        <v>41</v>
      </c>
      <c r="F72" s="8" t="s">
        <v>35</v>
      </c>
      <c r="G72" s="4">
        <f t="shared" si="4"/>
        <v>0</v>
      </c>
      <c r="H72" s="4">
        <v>0</v>
      </c>
      <c r="I72" s="4">
        <v>0</v>
      </c>
    </row>
    <row r="73" spans="1:9" ht="27.75" customHeight="1" hidden="1" thickBot="1">
      <c r="A73" s="127" t="s">
        <v>25</v>
      </c>
      <c r="B73" s="50">
        <v>650</v>
      </c>
      <c r="C73" s="6" t="s">
        <v>39</v>
      </c>
      <c r="D73" s="6" t="s">
        <v>31</v>
      </c>
      <c r="E73" s="6"/>
      <c r="F73" s="6"/>
      <c r="G73" s="9">
        <f t="shared" si="4"/>
        <v>0</v>
      </c>
      <c r="H73" s="9">
        <f>H74</f>
        <v>0</v>
      </c>
      <c r="I73" s="9">
        <f>I74</f>
        <v>0</v>
      </c>
    </row>
    <row r="74" spans="1:9" ht="33.75" customHeight="1" hidden="1" thickBot="1">
      <c r="A74" s="132" t="s">
        <v>76</v>
      </c>
      <c r="B74" s="158">
        <v>650</v>
      </c>
      <c r="C74" s="31" t="s">
        <v>39</v>
      </c>
      <c r="D74" s="31" t="s">
        <v>38</v>
      </c>
      <c r="E74" s="31" t="s">
        <v>41</v>
      </c>
      <c r="F74" s="31" t="s">
        <v>63</v>
      </c>
      <c r="G74" s="21">
        <f t="shared" si="4"/>
        <v>0</v>
      </c>
      <c r="H74" s="21">
        <f>H75</f>
        <v>0</v>
      </c>
      <c r="I74" s="21">
        <f>I75</f>
        <v>0</v>
      </c>
    </row>
    <row r="75" spans="1:9" ht="51.75" customHeight="1" hidden="1" thickBot="1">
      <c r="A75" s="120" t="s">
        <v>43</v>
      </c>
      <c r="B75" s="152">
        <v>650</v>
      </c>
      <c r="C75" s="25" t="s">
        <v>39</v>
      </c>
      <c r="D75" s="25" t="s">
        <v>38</v>
      </c>
      <c r="E75" s="25">
        <v>7950000</v>
      </c>
      <c r="F75" s="25">
        <v>443</v>
      </c>
      <c r="G75" s="26">
        <f t="shared" si="4"/>
        <v>0</v>
      </c>
      <c r="H75" s="26">
        <v>0</v>
      </c>
      <c r="I75" s="26">
        <v>0</v>
      </c>
    </row>
    <row r="76" spans="1:9" ht="24.75" customHeight="1" thickBot="1">
      <c r="A76" s="127" t="s">
        <v>26</v>
      </c>
      <c r="B76" s="50">
        <v>650</v>
      </c>
      <c r="C76" s="6" t="s">
        <v>40</v>
      </c>
      <c r="D76" s="6" t="s">
        <v>31</v>
      </c>
      <c r="E76" s="6"/>
      <c r="F76" s="6"/>
      <c r="G76" s="9">
        <f>SUM(G77:G81)</f>
        <v>6.3</v>
      </c>
      <c r="H76" s="9">
        <f>SUM(H77:H81)</f>
        <v>6.3</v>
      </c>
      <c r="I76" s="9">
        <f>SUM(I77:I81)</f>
        <v>0</v>
      </c>
    </row>
    <row r="77" spans="1:9" ht="31.5" customHeight="1" thickBot="1">
      <c r="A77" s="131" t="s">
        <v>85</v>
      </c>
      <c r="B77" s="148">
        <v>650</v>
      </c>
      <c r="C77" s="8" t="s">
        <v>40</v>
      </c>
      <c r="D77" s="8" t="s">
        <v>40</v>
      </c>
      <c r="E77" s="8" t="s">
        <v>136</v>
      </c>
      <c r="F77" s="31" t="s">
        <v>109</v>
      </c>
      <c r="G77" s="4">
        <f aca="true" t="shared" si="5" ref="G77:G99">H77+I77</f>
        <v>6.3</v>
      </c>
      <c r="H77" s="4">
        <v>6.3</v>
      </c>
      <c r="I77" s="4">
        <v>0</v>
      </c>
    </row>
    <row r="78" spans="1:9" ht="33" customHeight="1" hidden="1" thickBot="1">
      <c r="A78" s="131" t="s">
        <v>77</v>
      </c>
      <c r="B78" s="148">
        <v>650</v>
      </c>
      <c r="C78" s="8" t="s">
        <v>40</v>
      </c>
      <c r="D78" s="8" t="s">
        <v>40</v>
      </c>
      <c r="E78" s="8" t="s">
        <v>78</v>
      </c>
      <c r="F78" s="8" t="s">
        <v>45</v>
      </c>
      <c r="G78" s="4">
        <f t="shared" si="5"/>
        <v>0</v>
      </c>
      <c r="H78" s="4">
        <v>0</v>
      </c>
      <c r="I78" s="4">
        <v>0</v>
      </c>
    </row>
    <row r="79" spans="1:9" ht="33" customHeight="1" hidden="1" thickBot="1">
      <c r="A79" s="131" t="s">
        <v>66</v>
      </c>
      <c r="B79" s="148">
        <v>650</v>
      </c>
      <c r="C79" s="8" t="s">
        <v>40</v>
      </c>
      <c r="D79" s="8" t="s">
        <v>40</v>
      </c>
      <c r="E79" s="8" t="s">
        <v>44</v>
      </c>
      <c r="F79" s="8" t="s">
        <v>55</v>
      </c>
      <c r="G79" s="4">
        <f t="shared" si="5"/>
        <v>0</v>
      </c>
      <c r="H79" s="4">
        <v>0</v>
      </c>
      <c r="I79" s="4"/>
    </row>
    <row r="80" spans="1:9" ht="33" customHeight="1" hidden="1" thickBot="1">
      <c r="A80" s="131" t="s">
        <v>105</v>
      </c>
      <c r="B80" s="148">
        <v>650</v>
      </c>
      <c r="C80" s="8" t="s">
        <v>40</v>
      </c>
      <c r="D80" s="8" t="s">
        <v>40</v>
      </c>
      <c r="E80" s="8" t="s">
        <v>44</v>
      </c>
      <c r="F80" s="8" t="s">
        <v>106</v>
      </c>
      <c r="G80" s="4">
        <f t="shared" si="5"/>
        <v>0</v>
      </c>
      <c r="H80" s="4">
        <v>0</v>
      </c>
      <c r="I80" s="4"/>
    </row>
    <row r="81" spans="1:9" ht="31.5" customHeight="1" hidden="1" thickBot="1">
      <c r="A81" s="133" t="s">
        <v>76</v>
      </c>
      <c r="B81" s="80">
        <v>650</v>
      </c>
      <c r="C81" s="8" t="s">
        <v>40</v>
      </c>
      <c r="D81" s="8" t="s">
        <v>36</v>
      </c>
      <c r="E81" s="8" t="s">
        <v>41</v>
      </c>
      <c r="F81" s="8" t="s">
        <v>63</v>
      </c>
      <c r="G81" s="4">
        <f t="shared" si="5"/>
        <v>0</v>
      </c>
      <c r="H81" s="4">
        <f>H82</f>
        <v>0</v>
      </c>
      <c r="I81" s="4">
        <f>I82</f>
        <v>0</v>
      </c>
    </row>
    <row r="82" spans="1:9" ht="31.5" customHeight="1" hidden="1" thickBot="1">
      <c r="A82" s="134" t="s">
        <v>84</v>
      </c>
      <c r="B82" s="159">
        <v>650</v>
      </c>
      <c r="C82" s="25" t="s">
        <v>40</v>
      </c>
      <c r="D82" s="25" t="s">
        <v>36</v>
      </c>
      <c r="E82" s="25" t="s">
        <v>41</v>
      </c>
      <c r="F82" s="25" t="s">
        <v>35</v>
      </c>
      <c r="G82" s="37">
        <f t="shared" si="5"/>
        <v>0</v>
      </c>
      <c r="H82" s="26">
        <v>0</v>
      </c>
      <c r="I82" s="26">
        <v>0</v>
      </c>
    </row>
    <row r="83" spans="1:9" ht="36.75" customHeight="1" thickBot="1">
      <c r="A83" s="127" t="s">
        <v>87</v>
      </c>
      <c r="B83" s="50">
        <v>650</v>
      </c>
      <c r="C83" s="6" t="s">
        <v>47</v>
      </c>
      <c r="D83" s="6" t="s">
        <v>31</v>
      </c>
      <c r="E83" s="6"/>
      <c r="F83" s="6"/>
      <c r="G83" s="9">
        <f t="shared" si="5"/>
        <v>6724.700000000001</v>
      </c>
      <c r="H83" s="9">
        <f>H84+H89+H93+H96+H98</f>
        <v>6724.700000000001</v>
      </c>
      <c r="I83" s="9">
        <f>I84+I89+I93+I96+I98</f>
        <v>0</v>
      </c>
    </row>
    <row r="84" spans="1:9" ht="44.25" customHeight="1" thickBot="1">
      <c r="A84" s="135" t="s">
        <v>80</v>
      </c>
      <c r="B84" s="160">
        <v>650</v>
      </c>
      <c r="C84" s="27" t="s">
        <v>47</v>
      </c>
      <c r="D84" s="27" t="s">
        <v>30</v>
      </c>
      <c r="E84" s="27" t="s">
        <v>73</v>
      </c>
      <c r="F84" s="27" t="s">
        <v>63</v>
      </c>
      <c r="G84" s="28">
        <f t="shared" si="5"/>
        <v>5362.1</v>
      </c>
      <c r="H84" s="28">
        <f>SUM(H85:H88)</f>
        <v>5362.1</v>
      </c>
      <c r="I84" s="28">
        <f>SUM(I85:I88)</f>
        <v>0</v>
      </c>
    </row>
    <row r="85" spans="1:9" ht="25.5" customHeight="1" thickBot="1">
      <c r="A85" s="121" t="s">
        <v>79</v>
      </c>
      <c r="B85" s="153">
        <v>650</v>
      </c>
      <c r="C85" s="25" t="s">
        <v>47</v>
      </c>
      <c r="D85" s="25" t="s">
        <v>30</v>
      </c>
      <c r="E85" s="25" t="s">
        <v>147</v>
      </c>
      <c r="F85" s="25" t="s">
        <v>117</v>
      </c>
      <c r="G85" s="26">
        <f t="shared" si="5"/>
        <v>4372.5</v>
      </c>
      <c r="H85" s="26">
        <v>4372.5</v>
      </c>
      <c r="I85" s="26">
        <v>0</v>
      </c>
    </row>
    <row r="86" spans="1:9" ht="25.5" customHeight="1" thickBot="1">
      <c r="A86" s="136"/>
      <c r="B86" s="153">
        <v>650</v>
      </c>
      <c r="C86" s="25" t="s">
        <v>47</v>
      </c>
      <c r="D86" s="25" t="s">
        <v>30</v>
      </c>
      <c r="E86" s="25" t="s">
        <v>147</v>
      </c>
      <c r="F86" s="25" t="s">
        <v>118</v>
      </c>
      <c r="G86" s="26">
        <f t="shared" si="5"/>
        <v>124.7</v>
      </c>
      <c r="H86" s="26">
        <v>124.7</v>
      </c>
      <c r="I86" s="26">
        <v>0</v>
      </c>
    </row>
    <row r="87" spans="1:9" ht="25.5" customHeight="1" thickBot="1">
      <c r="A87" s="136"/>
      <c r="B87" s="153">
        <v>650</v>
      </c>
      <c r="C87" s="25" t="s">
        <v>47</v>
      </c>
      <c r="D87" s="25" t="s">
        <v>30</v>
      </c>
      <c r="E87" s="25" t="s">
        <v>147</v>
      </c>
      <c r="F87" s="25" t="s">
        <v>109</v>
      </c>
      <c r="G87" s="26">
        <f t="shared" si="5"/>
        <v>860.1</v>
      </c>
      <c r="H87" s="26">
        <v>860.1</v>
      </c>
      <c r="I87" s="26">
        <v>0</v>
      </c>
    </row>
    <row r="88" spans="1:9" ht="25.5" customHeight="1" thickBot="1">
      <c r="A88" s="122"/>
      <c r="B88" s="153">
        <v>650</v>
      </c>
      <c r="C88" s="25" t="s">
        <v>47</v>
      </c>
      <c r="D88" s="25" t="s">
        <v>30</v>
      </c>
      <c r="E88" s="25" t="s">
        <v>147</v>
      </c>
      <c r="F88" s="32" t="s">
        <v>110</v>
      </c>
      <c r="G88" s="26">
        <f t="shared" si="5"/>
        <v>4.8</v>
      </c>
      <c r="H88" s="26">
        <v>4.8</v>
      </c>
      <c r="I88" s="26">
        <v>0</v>
      </c>
    </row>
    <row r="89" spans="1:9" ht="24.75" customHeight="1" thickBot="1">
      <c r="A89" s="137" t="s">
        <v>27</v>
      </c>
      <c r="B89" s="161">
        <v>650</v>
      </c>
      <c r="C89" s="27" t="s">
        <v>47</v>
      </c>
      <c r="D89" s="27" t="s">
        <v>30</v>
      </c>
      <c r="E89" s="27" t="s">
        <v>161</v>
      </c>
      <c r="F89" s="27" t="s">
        <v>63</v>
      </c>
      <c r="G89" s="28">
        <f>H89+I89</f>
        <v>1358.6</v>
      </c>
      <c r="H89" s="28">
        <f>SUM(H90:H95)</f>
        <v>1358.6</v>
      </c>
      <c r="I89" s="28">
        <f>SUM(I90:I95)</f>
        <v>0</v>
      </c>
    </row>
    <row r="90" spans="1:9" ht="28.5" customHeight="1" hidden="1" thickBot="1">
      <c r="A90" s="121" t="s">
        <v>79</v>
      </c>
      <c r="B90" s="153">
        <v>650</v>
      </c>
      <c r="C90" s="25" t="s">
        <v>47</v>
      </c>
      <c r="D90" s="25" t="s">
        <v>30</v>
      </c>
      <c r="E90" s="25" t="s">
        <v>147</v>
      </c>
      <c r="F90" s="25" t="s">
        <v>117</v>
      </c>
      <c r="G90" s="26">
        <f t="shared" si="5"/>
        <v>0</v>
      </c>
      <c r="H90" s="26">
        <v>0</v>
      </c>
      <c r="I90" s="26">
        <v>0</v>
      </c>
    </row>
    <row r="91" spans="1:9" ht="28.5" customHeight="1" hidden="1" thickBot="1">
      <c r="A91" s="136"/>
      <c r="B91" s="153">
        <v>650</v>
      </c>
      <c r="C91" s="25" t="s">
        <v>47</v>
      </c>
      <c r="D91" s="25" t="s">
        <v>30</v>
      </c>
      <c r="E91" s="25" t="s">
        <v>147</v>
      </c>
      <c r="F91" s="25" t="s">
        <v>118</v>
      </c>
      <c r="G91" s="26">
        <f t="shared" si="5"/>
        <v>0</v>
      </c>
      <c r="H91" s="29">
        <v>0</v>
      </c>
      <c r="I91" s="26">
        <v>0</v>
      </c>
    </row>
    <row r="92" spans="1:9" ht="28.5" customHeight="1" hidden="1" thickBot="1">
      <c r="A92" s="136"/>
      <c r="B92" s="153">
        <v>650</v>
      </c>
      <c r="C92" s="25" t="s">
        <v>47</v>
      </c>
      <c r="D92" s="25" t="s">
        <v>30</v>
      </c>
      <c r="E92" s="25" t="s">
        <v>129</v>
      </c>
      <c r="F92" s="25" t="s">
        <v>109</v>
      </c>
      <c r="G92" s="26">
        <f t="shared" si="5"/>
        <v>0</v>
      </c>
      <c r="H92" s="29">
        <v>0</v>
      </c>
      <c r="I92" s="26">
        <v>0</v>
      </c>
    </row>
    <row r="93" spans="1:9" ht="28.5" customHeight="1" hidden="1" thickBot="1">
      <c r="A93" s="136"/>
      <c r="B93" s="153">
        <v>650</v>
      </c>
      <c r="C93" s="27" t="s">
        <v>47</v>
      </c>
      <c r="D93" s="27" t="s">
        <v>30</v>
      </c>
      <c r="E93" s="25" t="s">
        <v>129</v>
      </c>
      <c r="F93" s="27" t="s">
        <v>63</v>
      </c>
      <c r="G93" s="26">
        <f t="shared" si="5"/>
        <v>0</v>
      </c>
      <c r="H93" s="28">
        <f>H94</f>
        <v>0</v>
      </c>
      <c r="I93" s="28">
        <f>I94</f>
        <v>0</v>
      </c>
    </row>
    <row r="94" spans="1:9" ht="28.5" customHeight="1" hidden="1" thickBot="1">
      <c r="A94" s="136"/>
      <c r="B94" s="153">
        <v>650</v>
      </c>
      <c r="C94" s="25" t="s">
        <v>47</v>
      </c>
      <c r="D94" s="25" t="s">
        <v>30</v>
      </c>
      <c r="E94" s="25" t="s">
        <v>129</v>
      </c>
      <c r="F94" s="25" t="s">
        <v>109</v>
      </c>
      <c r="G94" s="26">
        <f t="shared" si="5"/>
        <v>0</v>
      </c>
      <c r="H94" s="26">
        <v>0</v>
      </c>
      <c r="I94" s="26"/>
    </row>
    <row r="95" spans="1:9" ht="28.5" customHeight="1" thickBot="1">
      <c r="A95" s="136"/>
      <c r="B95" s="153">
        <v>650</v>
      </c>
      <c r="C95" s="25" t="s">
        <v>47</v>
      </c>
      <c r="D95" s="25" t="s">
        <v>30</v>
      </c>
      <c r="E95" s="25" t="s">
        <v>160</v>
      </c>
      <c r="F95" s="25" t="s">
        <v>115</v>
      </c>
      <c r="G95" s="26">
        <f t="shared" si="5"/>
        <v>1358.6</v>
      </c>
      <c r="H95" s="26">
        <v>1358.6</v>
      </c>
      <c r="I95" s="26">
        <v>0</v>
      </c>
    </row>
    <row r="96" spans="1:9" ht="19.5" customHeight="1" thickBot="1">
      <c r="A96" s="137" t="s">
        <v>28</v>
      </c>
      <c r="B96" s="161">
        <v>650</v>
      </c>
      <c r="C96" s="27" t="s">
        <v>47</v>
      </c>
      <c r="D96" s="27" t="s">
        <v>30</v>
      </c>
      <c r="E96" s="27" t="s">
        <v>148</v>
      </c>
      <c r="F96" s="27" t="s">
        <v>63</v>
      </c>
      <c r="G96" s="28">
        <f t="shared" si="5"/>
        <v>4</v>
      </c>
      <c r="H96" s="28">
        <f>H97</f>
        <v>4</v>
      </c>
      <c r="I96" s="28">
        <f>I97</f>
        <v>0</v>
      </c>
    </row>
    <row r="97" spans="1:9" ht="29.25" customHeight="1" thickBot="1">
      <c r="A97" s="120" t="s">
        <v>79</v>
      </c>
      <c r="B97" s="152">
        <v>650</v>
      </c>
      <c r="C97" s="25" t="s">
        <v>47</v>
      </c>
      <c r="D97" s="25" t="s">
        <v>30</v>
      </c>
      <c r="E97" s="25" t="s">
        <v>147</v>
      </c>
      <c r="F97" s="32" t="s">
        <v>109</v>
      </c>
      <c r="G97" s="26">
        <f t="shared" si="5"/>
        <v>4</v>
      </c>
      <c r="H97" s="26">
        <v>4</v>
      </c>
      <c r="I97" s="26">
        <v>0</v>
      </c>
    </row>
    <row r="98" spans="1:9" ht="32.25" customHeight="1" hidden="1" thickBot="1">
      <c r="A98" s="119" t="s">
        <v>76</v>
      </c>
      <c r="B98" s="151">
        <v>650</v>
      </c>
      <c r="C98" s="53" t="s">
        <v>47</v>
      </c>
      <c r="D98" s="53" t="s">
        <v>34</v>
      </c>
      <c r="E98" s="27" t="s">
        <v>41</v>
      </c>
      <c r="F98" s="27" t="s">
        <v>63</v>
      </c>
      <c r="G98" s="30">
        <f t="shared" si="5"/>
        <v>0</v>
      </c>
      <c r="H98" s="30">
        <f>H99</f>
        <v>0</v>
      </c>
      <c r="I98" s="30">
        <f>I99</f>
        <v>0</v>
      </c>
    </row>
    <row r="99" spans="1:9" ht="45" customHeight="1" hidden="1" thickBot="1">
      <c r="A99" s="134" t="s">
        <v>49</v>
      </c>
      <c r="B99" s="159">
        <v>650</v>
      </c>
      <c r="C99" s="54" t="s">
        <v>47</v>
      </c>
      <c r="D99" s="54" t="s">
        <v>34</v>
      </c>
      <c r="E99" s="32" t="s">
        <v>41</v>
      </c>
      <c r="F99" s="32" t="s">
        <v>35</v>
      </c>
      <c r="G99" s="34">
        <f t="shared" si="5"/>
        <v>0</v>
      </c>
      <c r="H99" s="33">
        <v>0</v>
      </c>
      <c r="I99" s="34">
        <v>0</v>
      </c>
    </row>
    <row r="100" spans="1:9" ht="22.5" customHeight="1" thickBot="1">
      <c r="A100" s="127" t="s">
        <v>29</v>
      </c>
      <c r="B100" s="50">
        <v>650</v>
      </c>
      <c r="C100" s="6">
        <v>10</v>
      </c>
      <c r="D100" s="6" t="s">
        <v>31</v>
      </c>
      <c r="E100" s="6"/>
      <c r="F100" s="6"/>
      <c r="G100" s="9">
        <f>H100+I100</f>
        <v>60</v>
      </c>
      <c r="H100" s="9">
        <f>H101+H102</f>
        <v>60</v>
      </c>
      <c r="I100" s="9">
        <f>I101+I102</f>
        <v>0</v>
      </c>
    </row>
    <row r="101" spans="1:9" s="20" customFormat="1" ht="48.75" customHeight="1" thickBot="1">
      <c r="A101" s="132" t="s">
        <v>81</v>
      </c>
      <c r="B101" s="158">
        <v>650</v>
      </c>
      <c r="C101" s="31" t="s">
        <v>50</v>
      </c>
      <c r="D101" s="31" t="s">
        <v>30</v>
      </c>
      <c r="E101" s="31" t="s">
        <v>149</v>
      </c>
      <c r="F101" s="31" t="s">
        <v>119</v>
      </c>
      <c r="G101" s="21">
        <f>H101+I101</f>
        <v>60</v>
      </c>
      <c r="H101" s="21">
        <v>60</v>
      </c>
      <c r="I101" s="21">
        <v>0</v>
      </c>
    </row>
    <row r="102" spans="1:9" s="20" customFormat="1" ht="40.5" customHeight="1" hidden="1" thickBot="1">
      <c r="A102" s="133" t="s">
        <v>82</v>
      </c>
      <c r="B102" s="80">
        <v>650</v>
      </c>
      <c r="C102" s="31" t="s">
        <v>50</v>
      </c>
      <c r="D102" s="31" t="s">
        <v>33</v>
      </c>
      <c r="E102" s="31" t="s">
        <v>83</v>
      </c>
      <c r="F102" s="31" t="s">
        <v>46</v>
      </c>
      <c r="G102" s="21">
        <f>H102+I102</f>
        <v>0</v>
      </c>
      <c r="H102" s="36">
        <v>0</v>
      </c>
      <c r="I102" s="36">
        <v>0</v>
      </c>
    </row>
    <row r="103" spans="1:9" s="20" customFormat="1" ht="40.5" customHeight="1" thickBot="1">
      <c r="A103" s="127" t="s">
        <v>98</v>
      </c>
      <c r="B103" s="50">
        <v>650</v>
      </c>
      <c r="C103" s="6" t="s">
        <v>54</v>
      </c>
      <c r="D103" s="6" t="s">
        <v>31</v>
      </c>
      <c r="E103" s="6"/>
      <c r="F103" s="6"/>
      <c r="G103" s="9">
        <f>G104</f>
        <v>1079.5</v>
      </c>
      <c r="H103" s="9">
        <f>H104</f>
        <v>1079.5</v>
      </c>
      <c r="I103" s="9">
        <f>I104</f>
        <v>0</v>
      </c>
    </row>
    <row r="104" spans="1:9" s="20" customFormat="1" ht="36" customHeight="1" thickBot="1">
      <c r="A104" s="138" t="s">
        <v>86</v>
      </c>
      <c r="B104" s="161">
        <v>650</v>
      </c>
      <c r="C104" s="60" t="s">
        <v>54</v>
      </c>
      <c r="D104" s="60" t="s">
        <v>30</v>
      </c>
      <c r="E104" s="60" t="s">
        <v>148</v>
      </c>
      <c r="F104" s="60" t="s">
        <v>63</v>
      </c>
      <c r="G104" s="61">
        <f>H104+I104</f>
        <v>1079.5</v>
      </c>
      <c r="H104" s="61">
        <f>SUM(H105:H107)</f>
        <v>1079.5</v>
      </c>
      <c r="I104" s="61">
        <f>SUM(I105:I107)</f>
        <v>0</v>
      </c>
    </row>
    <row r="105" spans="1:9" s="20" customFormat="1" ht="24.75" customHeight="1" thickBot="1">
      <c r="A105" s="139" t="s">
        <v>79</v>
      </c>
      <c r="B105" s="153">
        <v>650</v>
      </c>
      <c r="C105" s="62" t="s">
        <v>54</v>
      </c>
      <c r="D105" s="63" t="s">
        <v>30</v>
      </c>
      <c r="E105" s="65" t="s">
        <v>147</v>
      </c>
      <c r="F105" s="82" t="s">
        <v>117</v>
      </c>
      <c r="G105" s="67">
        <f>H105+I105</f>
        <v>729.9</v>
      </c>
      <c r="H105" s="69">
        <v>729.9</v>
      </c>
      <c r="I105" s="68">
        <v>0</v>
      </c>
    </row>
    <row r="106" spans="1:9" s="20" customFormat="1" ht="24.75" customHeight="1" thickBot="1">
      <c r="A106" s="140"/>
      <c r="B106" s="153">
        <v>650</v>
      </c>
      <c r="C106" s="62" t="s">
        <v>54</v>
      </c>
      <c r="D106" s="63" t="s">
        <v>30</v>
      </c>
      <c r="E106" s="65" t="s">
        <v>147</v>
      </c>
      <c r="F106" s="25" t="s">
        <v>118</v>
      </c>
      <c r="G106" s="67">
        <f>H106+I106</f>
        <v>53.7</v>
      </c>
      <c r="H106" s="70">
        <v>53.7</v>
      </c>
      <c r="I106" s="68">
        <v>0</v>
      </c>
    </row>
    <row r="107" spans="1:9" s="20" customFormat="1" ht="24.75" customHeight="1" thickBot="1">
      <c r="A107" s="141"/>
      <c r="B107" s="153">
        <v>650</v>
      </c>
      <c r="C107" s="83" t="s">
        <v>54</v>
      </c>
      <c r="D107" s="64" t="s">
        <v>30</v>
      </c>
      <c r="E107" s="65" t="s">
        <v>147</v>
      </c>
      <c r="F107" s="66" t="s">
        <v>109</v>
      </c>
      <c r="G107" s="84">
        <f>H107+I107</f>
        <v>295.9</v>
      </c>
      <c r="H107" s="71">
        <v>295.9</v>
      </c>
      <c r="I107" s="59">
        <v>0</v>
      </c>
    </row>
    <row r="108" spans="1:2" ht="15.75">
      <c r="A108" s="16"/>
      <c r="B108" s="16"/>
    </row>
  </sheetData>
  <sheetProtection/>
  <mergeCells count="16">
    <mergeCell ref="G1:I1"/>
    <mergeCell ref="A7:I7"/>
    <mergeCell ref="H4:I4"/>
    <mergeCell ref="A9:I9"/>
    <mergeCell ref="A20:A22"/>
    <mergeCell ref="A16:A17"/>
    <mergeCell ref="J20:J22"/>
    <mergeCell ref="A24:A26"/>
    <mergeCell ref="A85:A88"/>
    <mergeCell ref="A105:A107"/>
    <mergeCell ref="A8:I8"/>
    <mergeCell ref="A41:A43"/>
    <mergeCell ref="A90:A95"/>
    <mergeCell ref="A38:A39"/>
    <mergeCell ref="A28:A29"/>
    <mergeCell ref="A53:A54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Оля</cp:lastModifiedBy>
  <cp:lastPrinted>2014-11-07T09:46:00Z</cp:lastPrinted>
  <dcterms:created xsi:type="dcterms:W3CDTF">2004-12-26T12:16:03Z</dcterms:created>
  <dcterms:modified xsi:type="dcterms:W3CDTF">2014-11-09T11:40:29Z</dcterms:modified>
  <cp:category/>
  <cp:version/>
  <cp:contentType/>
  <cp:contentStatus/>
</cp:coreProperties>
</file>